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usmc-my.sharepoint-mil.us/personal/laura_hatfield_ctr_usmc_mil/Documents/Desktop/"/>
    </mc:Choice>
  </mc:AlternateContent>
  <xr:revisionPtr revIDLastSave="0" documentId="8_{C684F09C-D202-4845-AAD1-11C5D5F3EEEC}" xr6:coauthVersionLast="47" xr6:coauthVersionMax="47" xr10:uidLastSave="{00000000-0000-0000-0000-000000000000}"/>
  <bookViews>
    <workbookView xWindow="28680" yWindow="-30" windowWidth="29040" windowHeight="15720" tabRatio="686" firstSheet="1" activeTab="1" xr2:uid="{00000000-000D-0000-FFFF-FFFF00000000}"/>
  </bookViews>
  <sheets>
    <sheet name="BLANK EST" sheetId="1" state="hidden" r:id="rId1"/>
    <sheet name="BLANK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6" l="1"/>
  <c r="I60" i="6" l="1"/>
  <c r="I61" i="6"/>
  <c r="B4" i="1" l="1"/>
  <c r="B5" i="1" s="1"/>
  <c r="H56" i="6" l="1"/>
  <c r="I56" i="6" s="1"/>
  <c r="H47" i="6"/>
  <c r="I47" i="6" s="1"/>
  <c r="H40" i="6"/>
  <c r="I40" i="6" s="1"/>
  <c r="I23" i="6" l="1"/>
  <c r="H66" i="6" l="1"/>
  <c r="I66" i="6" s="1"/>
  <c r="I65" i="6"/>
  <c r="H62" i="6"/>
  <c r="I62" i="6" s="1"/>
  <c r="I59" i="6"/>
  <c r="I55" i="6"/>
  <c r="I54" i="6"/>
  <c r="I53" i="6"/>
  <c r="I52" i="6"/>
  <c r="I51" i="6"/>
  <c r="I50" i="6"/>
  <c r="I46" i="6"/>
  <c r="I45" i="6"/>
  <c r="I44" i="6"/>
  <c r="I43" i="6"/>
  <c r="I39" i="6"/>
  <c r="I38" i="6"/>
  <c r="I37" i="6"/>
  <c r="I36" i="6"/>
  <c r="I35" i="6"/>
  <c r="I34" i="6"/>
  <c r="I33" i="6"/>
  <c r="I32" i="6"/>
  <c r="I31" i="6"/>
  <c r="I30" i="6"/>
  <c r="I29" i="6"/>
  <c r="H26" i="6"/>
  <c r="I26" i="6" s="1"/>
  <c r="I25" i="6"/>
  <c r="I24" i="6"/>
  <c r="I22" i="6"/>
  <c r="I21" i="6"/>
  <c r="I20" i="6"/>
  <c r="I19" i="6"/>
  <c r="I18" i="6"/>
  <c r="I17" i="6"/>
  <c r="I16" i="6"/>
  <c r="I15" i="6"/>
  <c r="H67" i="6" l="1"/>
  <c r="I67" i="6"/>
</calcChain>
</file>

<file path=xl/sharedStrings.xml><?xml version="1.0" encoding="utf-8"?>
<sst xmlns="http://schemas.openxmlformats.org/spreadsheetml/2006/main" count="100" uniqueCount="80">
  <si>
    <t>Total</t>
  </si>
  <si>
    <t>REQUIREMENT</t>
  </si>
  <si>
    <t>IGCEs</t>
  </si>
  <si>
    <t>Requesting POC</t>
  </si>
  <si>
    <t>Ship to Address</t>
  </si>
  <si>
    <t xml:space="preserve"> </t>
  </si>
  <si>
    <t>Ship to POC</t>
  </si>
  <si>
    <t>Ship to POC Phone #</t>
  </si>
  <si>
    <t>Ship to Organization</t>
  </si>
  <si>
    <t># of Days</t>
  </si>
  <si>
    <t>Ship to Service</t>
  </si>
  <si>
    <t>Select prefered pattern</t>
  </si>
  <si>
    <t>Woodland</t>
  </si>
  <si>
    <t>Desert</t>
  </si>
  <si>
    <t>UPC</t>
  </si>
  <si>
    <t>Coat</t>
  </si>
  <si>
    <t>Size</t>
  </si>
  <si>
    <t>Qty</t>
  </si>
  <si>
    <t>Cost</t>
  </si>
  <si>
    <t xml:space="preserve"> JSLIST Coat Small/Extra Short</t>
  </si>
  <si>
    <t xml:space="preserve"> JSLIST Coat Small/Short</t>
  </si>
  <si>
    <t xml:space="preserve"> JSLIST Coat Medium/Short</t>
  </si>
  <si>
    <t xml:space="preserve"> JSLIST Coat Medium/Regular</t>
  </si>
  <si>
    <t xml:space="preserve"> JSLIST Coat Medium/Long</t>
  </si>
  <si>
    <t xml:space="preserve"> JSLIST Coat Large/Regular</t>
  </si>
  <si>
    <t xml:space="preserve"> JSLIST Coat Large/Long</t>
  </si>
  <si>
    <t xml:space="preserve"> JSLIST Coat X-Large/Regular</t>
  </si>
  <si>
    <t xml:space="preserve"> JSLIST Coat X-Large/Long</t>
  </si>
  <si>
    <t xml:space="preserve"> JSLIST Coat 2X-Large/Long</t>
  </si>
  <si>
    <t>TOTAL</t>
  </si>
  <si>
    <t>Trousers</t>
  </si>
  <si>
    <t xml:space="preserve"> JSLIST Trouser Small/Extra Short</t>
  </si>
  <si>
    <t xml:space="preserve"> JSLIST Trouser Small/Short</t>
  </si>
  <si>
    <t xml:space="preserve"> JSLIST Trouser Medium/Short</t>
  </si>
  <si>
    <t xml:space="preserve"> JSLIST Trouser Medium/Regular</t>
  </si>
  <si>
    <t xml:space="preserve"> JSLIST Trouser Medium/Long</t>
  </si>
  <si>
    <t xml:space="preserve"> JSLIST Trouser Large/Regular</t>
  </si>
  <si>
    <t xml:space="preserve"> JSLIST Trouser Large/Long</t>
  </si>
  <si>
    <t xml:space="preserve"> JSLIST Trouser X-Large/Regular</t>
  </si>
  <si>
    <t xml:space="preserve"> JSLIST Trouser X-Large/Long</t>
  </si>
  <si>
    <t xml:space="preserve"> JSLIST Trouser 2X-Large/Long</t>
  </si>
  <si>
    <t xml:space="preserve"> JSLIST Trouser 3X-Large/Long</t>
  </si>
  <si>
    <t>Gloves</t>
  </si>
  <si>
    <t xml:space="preserve"> Gloves Small</t>
  </si>
  <si>
    <t xml:space="preserve"> Gloves Medium</t>
  </si>
  <si>
    <t xml:space="preserve"> Gloves Large</t>
  </si>
  <si>
    <t xml:space="preserve"> Gloves X-Large</t>
  </si>
  <si>
    <t>Boots</t>
  </si>
  <si>
    <t xml:space="preserve"> Boots X-Small</t>
  </si>
  <si>
    <t xml:space="preserve"> Boots Small</t>
  </si>
  <si>
    <t xml:space="preserve"> Boots Medium</t>
  </si>
  <si>
    <t xml:space="preserve"> Boots Large</t>
  </si>
  <si>
    <t xml:space="preserve"> Boots X-Large</t>
  </si>
  <si>
    <t xml:space="preserve"> Boots XX-Large</t>
  </si>
  <si>
    <t>Masks</t>
  </si>
  <si>
    <t xml:space="preserve"> M40A1 Mask Small</t>
  </si>
  <si>
    <t xml:space="preserve"> M40A1 Mask Medium</t>
  </si>
  <si>
    <t xml:space="preserve"> M40A1 Mask Large</t>
  </si>
  <si>
    <t>TOTAL MASKS</t>
  </si>
  <si>
    <t xml:space="preserve"> C2A1 Cannisters</t>
  </si>
  <si>
    <t xml:space="preserve"> M61 Filters</t>
  </si>
  <si>
    <t>LABOR AND PROCESSING FEE</t>
  </si>
  <si>
    <t>FUNDS EXECUTION</t>
  </si>
  <si>
    <t>JEFS</t>
  </si>
  <si>
    <t xml:space="preserve">JEFS </t>
  </si>
  <si>
    <t>Subtotal</t>
  </si>
  <si>
    <t>WBS Name</t>
  </si>
  <si>
    <t>PPE package</t>
  </si>
  <si>
    <t xml:space="preserve"> JSLIST Coat 3X-Large/Long</t>
  </si>
  <si>
    <t>Shelf Life Extension Testing (SLET)</t>
  </si>
  <si>
    <t>Total (with .12 DTIC contract fee)</t>
  </si>
  <si>
    <t>FY-18</t>
  </si>
  <si>
    <t>Filters</t>
  </si>
  <si>
    <t>Requesting POC Phone #</t>
  </si>
  <si>
    <t>Ship to DODAAC</t>
  </si>
  <si>
    <t>Date of Request</t>
  </si>
  <si>
    <t>Requested Delivery Date</t>
  </si>
  <si>
    <r>
      <rPr>
        <b/>
        <sz val="18"/>
        <color theme="1"/>
        <rFont val="Courier New"/>
        <family val="3"/>
      </rPr>
      <t xml:space="preserve">   CLASS II SUPPORT DIVISION (CIISD)     </t>
    </r>
    <r>
      <rPr>
        <b/>
        <sz val="20"/>
        <color theme="1"/>
        <rFont val="Courier New"/>
        <family val="3"/>
      </rPr>
      <t xml:space="preserve">                                                                                                                                                </t>
    </r>
    <r>
      <rPr>
        <b/>
        <sz val="18"/>
        <color theme="1"/>
        <rFont val="Courier New"/>
        <family val="3"/>
      </rPr>
      <t>TRAINING GEAR REQUEST FORM</t>
    </r>
  </si>
  <si>
    <t>Special Projects Form QMR 202</t>
  </si>
  <si>
    <t>Revised 27 Jul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</si>
</sst>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b/>
      <sz val="12"/>
      <color theme="1"/>
      <name val="Courier New"/>
      <family val="3"/>
    </font>
    <font>
      <b/>
      <sz val="18"/>
      <color theme="1"/>
      <name val="Courier New"/>
      <family val="3"/>
    </font>
    <font>
      <sz val="10"/>
      <name val="Arial"/>
      <family val="2"/>
    </font>
    <font>
      <sz val="12"/>
      <name val="Courier New"/>
      <family val="3"/>
    </font>
    <font>
      <sz val="12"/>
      <color theme="1"/>
      <name val="Courier New"/>
      <family val="3"/>
    </font>
    <font>
      <b/>
      <sz val="18"/>
      <name val="Courier New"/>
      <family val="3"/>
    </font>
    <font>
      <b/>
      <sz val="10"/>
      <color theme="1"/>
      <name val="Courier New"/>
      <family val="3"/>
    </font>
    <font>
      <b/>
      <sz val="12"/>
      <color rgb="FFFF0000"/>
      <name val="Courier New"/>
      <family val="3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Courier New"/>
      <family val="3"/>
    </font>
    <font>
      <b/>
      <sz val="8"/>
      <color theme="1"/>
      <name val="Calibri"/>
      <family val="2"/>
      <scheme val="minor"/>
    </font>
    <font>
      <sz val="8"/>
      <color theme="1"/>
      <name val="Courier New"/>
      <family val="3"/>
    </font>
    <font>
      <b/>
      <sz val="20"/>
      <color theme="1"/>
      <name val="Courier New"/>
      <family val="3"/>
    </font>
    <font>
      <b/>
      <sz val="12"/>
      <color rgb="FF92D050"/>
      <name val="Courier New"/>
      <family val="3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147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164" fontId="0" fillId="5" borderId="1" xfId="0" applyNumberFormat="1" applyFont="1" applyFill="1" applyBorder="1" applyAlignment="1">
      <alignment horizontal="center"/>
    </xf>
    <xf numFmtId="0" fontId="0" fillId="0" borderId="1" xfId="0" applyFont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164" fontId="1" fillId="2" borderId="16" xfId="0" applyNumberFormat="1" applyFont="1" applyFill="1" applyBorder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Border="1" applyProtection="1"/>
    <xf numFmtId="164" fontId="9" fillId="0" borderId="24" xfId="0" applyNumberFormat="1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3" fontId="7" fillId="0" borderId="20" xfId="0" applyNumberFormat="1" applyFont="1" applyFill="1" applyBorder="1" applyAlignment="1" applyProtection="1">
      <alignment horizontal="center" vertical="center"/>
      <protection locked="0"/>
    </xf>
    <xf numFmtId="3" fontId="4" fillId="0" borderId="44" xfId="0" applyNumberFormat="1" applyFont="1" applyBorder="1" applyAlignment="1" applyProtection="1">
      <alignment horizontal="center" vertical="center"/>
    </xf>
    <xf numFmtId="164" fontId="9" fillId="0" borderId="26" xfId="0" applyNumberFormat="1" applyFont="1" applyBorder="1" applyAlignment="1" applyProtection="1">
      <alignment horizontal="center" vertical="center"/>
    </xf>
    <xf numFmtId="4" fontId="1" fillId="0" borderId="41" xfId="0" applyNumberFormat="1" applyFont="1" applyBorder="1" applyAlignment="1" applyProtection="1">
      <alignment vertical="center"/>
      <protection locked="0"/>
    </xf>
    <xf numFmtId="4" fontId="10" fillId="0" borderId="28" xfId="0" applyNumberFormat="1" applyFont="1" applyBorder="1" applyAlignment="1" applyProtection="1">
      <alignment vertical="center"/>
      <protection locked="0"/>
    </xf>
    <xf numFmtId="4" fontId="11" fillId="0" borderId="28" xfId="0" applyNumberFormat="1" applyFont="1" applyBorder="1" applyAlignment="1" applyProtection="1">
      <alignment vertical="center" wrapText="1"/>
      <protection locked="0"/>
    </xf>
    <xf numFmtId="4" fontId="10" fillId="0" borderId="31" xfId="0" applyNumberFormat="1" applyFont="1" applyBorder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</xf>
    <xf numFmtId="164" fontId="8" fillId="0" borderId="43" xfId="0" applyNumberFormat="1" applyFont="1" applyBorder="1" applyAlignment="1" applyProtection="1">
      <alignment vertical="center"/>
    </xf>
    <xf numFmtId="0" fontId="14" fillId="0" borderId="30" xfId="0" applyFont="1" applyBorder="1" applyAlignment="1" applyProtection="1">
      <alignment vertical="center" wrapText="1"/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Protection="1"/>
    <xf numFmtId="0" fontId="15" fillId="0" borderId="0" xfId="0" applyFont="1" applyProtection="1">
      <protection locked="0"/>
    </xf>
    <xf numFmtId="0" fontId="15" fillId="0" borderId="0" xfId="0" applyFont="1" applyProtection="1"/>
    <xf numFmtId="14" fontId="13" fillId="2" borderId="28" xfId="0" applyNumberFormat="1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164" fontId="7" fillId="2" borderId="24" xfId="0" applyNumberFormat="1" applyFont="1" applyFill="1" applyBorder="1" applyAlignment="1" applyProtection="1">
      <alignment horizontal="center" vertical="center"/>
    </xf>
    <xf numFmtId="0" fontId="7" fillId="0" borderId="24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64" fontId="3" fillId="2" borderId="22" xfId="0" applyNumberFormat="1" applyFont="1" applyFill="1" applyBorder="1" applyAlignment="1" applyProtection="1">
      <alignment horizontal="center" vertical="center"/>
    </xf>
    <xf numFmtId="164" fontId="3" fillId="0" borderId="24" xfId="0" applyNumberFormat="1" applyFont="1" applyBorder="1" applyAlignment="1" applyProtection="1">
      <alignment horizontal="center" vertical="center"/>
    </xf>
    <xf numFmtId="164" fontId="7" fillId="2" borderId="16" xfId="0" applyNumberFormat="1" applyFont="1" applyFill="1" applyBorder="1" applyAlignment="1" applyProtection="1">
      <alignment vertical="center"/>
    </xf>
    <xf numFmtId="164" fontId="3" fillId="0" borderId="26" xfId="0" applyNumberFormat="1" applyFont="1" applyBorder="1" applyAlignment="1" applyProtection="1">
      <alignment horizontal="center" vertical="center"/>
    </xf>
    <xf numFmtId="3" fontId="3" fillId="0" borderId="44" xfId="0" applyNumberFormat="1" applyFont="1" applyBorder="1" applyAlignment="1" applyProtection="1">
      <alignment horizontal="center" vertical="center"/>
    </xf>
    <xf numFmtId="164" fontId="13" fillId="0" borderId="43" xfId="0" applyNumberFormat="1" applyFont="1" applyBorder="1" applyAlignment="1" applyProtection="1">
      <alignment vertical="center"/>
    </xf>
    <xf numFmtId="164" fontId="13" fillId="0" borderId="43" xfId="0" applyNumberFormat="1" applyFont="1" applyFill="1" applyBorder="1" applyAlignment="1" applyProtection="1">
      <alignment vertical="center"/>
    </xf>
    <xf numFmtId="164" fontId="3" fillId="2" borderId="16" xfId="0" applyNumberFormat="1" applyFont="1" applyFill="1" applyBorder="1" applyAlignment="1" applyProtection="1">
      <alignment vertical="center"/>
    </xf>
    <xf numFmtId="3" fontId="3" fillId="0" borderId="51" xfId="0" applyNumberFormat="1" applyFont="1" applyFill="1" applyBorder="1" applyAlignment="1" applyProtection="1">
      <alignment horizontal="center" vertical="center"/>
    </xf>
    <xf numFmtId="164" fontId="13" fillId="0" borderId="48" xfId="0" applyNumberFormat="1" applyFont="1" applyFill="1" applyBorder="1" applyAlignment="1" applyProtection="1">
      <alignment vertical="center"/>
    </xf>
    <xf numFmtId="0" fontId="3" fillId="2" borderId="52" xfId="0" applyFont="1" applyFill="1" applyBorder="1" applyAlignment="1" applyProtection="1">
      <alignment horizontal="center" vertical="center"/>
    </xf>
    <xf numFmtId="164" fontId="3" fillId="2" borderId="53" xfId="0" applyNumberFormat="1" applyFont="1" applyFill="1" applyBorder="1" applyAlignment="1" applyProtection="1">
      <alignment horizontal="center" vertical="center"/>
    </xf>
    <xf numFmtId="164" fontId="3" fillId="0" borderId="24" xfId="0" applyNumberFormat="1" applyFont="1" applyFill="1" applyBorder="1" applyAlignment="1" applyProtection="1">
      <alignment horizontal="center" vertical="center"/>
    </xf>
    <xf numFmtId="164" fontId="3" fillId="0" borderId="45" xfId="0" applyNumberFormat="1" applyFont="1" applyFill="1" applyBorder="1" applyAlignment="1" applyProtection="1">
      <alignment horizontal="center" vertical="center"/>
    </xf>
    <xf numFmtId="3" fontId="17" fillId="3" borderId="32" xfId="0" applyNumberFormat="1" applyFont="1" applyFill="1" applyBorder="1" applyAlignment="1" applyProtection="1">
      <alignment horizontal="center" vertical="center"/>
    </xf>
    <xf numFmtId="164" fontId="3" fillId="4" borderId="33" xfId="0" applyNumberFormat="1" applyFont="1" applyFill="1" applyBorder="1" applyAlignment="1" applyProtection="1">
      <alignment vertical="center"/>
    </xf>
    <xf numFmtId="0" fontId="7" fillId="0" borderId="13" xfId="0" applyFont="1" applyBorder="1" applyAlignment="1" applyProtection="1">
      <protection locked="0"/>
    </xf>
    <xf numFmtId="164" fontId="7" fillId="0" borderId="24" xfId="0" applyNumberFormat="1" applyFont="1" applyBorder="1" applyAlignment="1" applyProtection="1">
      <alignment vertical="center"/>
    </xf>
    <xf numFmtId="164" fontId="7" fillId="0" borderId="38" xfId="0" applyNumberFormat="1" applyFont="1" applyBorder="1" applyAlignment="1" applyProtection="1">
      <alignment vertical="center"/>
    </xf>
    <xf numFmtId="14" fontId="3" fillId="0" borderId="54" xfId="0" applyNumberFormat="1" applyFont="1" applyBorder="1" applyAlignment="1" applyProtection="1">
      <alignment horizontal="center" vertical="center"/>
    </xf>
    <xf numFmtId="0" fontId="6" fillId="0" borderId="23" xfId="1" applyFont="1" applyFill="1" applyBorder="1" applyAlignment="1" applyProtection="1">
      <alignment vertical="center"/>
    </xf>
    <xf numFmtId="0" fontId="6" fillId="0" borderId="11" xfId="1" applyFont="1" applyFill="1" applyBorder="1" applyAlignment="1" applyProtection="1">
      <alignment vertical="center"/>
    </xf>
    <xf numFmtId="0" fontId="6" fillId="0" borderId="10" xfId="1" applyFont="1" applyFill="1" applyBorder="1" applyAlignment="1" applyProtection="1">
      <alignment vertical="center"/>
    </xf>
    <xf numFmtId="0" fontId="6" fillId="0" borderId="25" xfId="1" applyFont="1" applyFill="1" applyBorder="1" applyAlignment="1" applyProtection="1">
      <alignment vertical="center"/>
    </xf>
    <xf numFmtId="0" fontId="6" fillId="0" borderId="18" xfId="1" applyFont="1" applyFill="1" applyBorder="1" applyAlignment="1" applyProtection="1">
      <alignment vertical="center"/>
    </xf>
    <xf numFmtId="0" fontId="6" fillId="0" borderId="19" xfId="1" applyFont="1" applyFill="1" applyBorder="1" applyAlignment="1" applyProtection="1">
      <alignment vertical="center"/>
    </xf>
    <xf numFmtId="0" fontId="13" fillId="0" borderId="30" xfId="1" applyFont="1" applyFill="1" applyBorder="1" applyAlignment="1" applyProtection="1">
      <alignment horizontal="right" vertical="center"/>
    </xf>
    <xf numFmtId="0" fontId="13" fillId="0" borderId="14" xfId="1" applyFont="1" applyFill="1" applyBorder="1" applyAlignment="1" applyProtection="1">
      <alignment horizontal="right" vertical="center"/>
    </xf>
    <xf numFmtId="0" fontId="13" fillId="0" borderId="42" xfId="1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6" fillId="0" borderId="23" xfId="1" applyFont="1" applyFill="1" applyBorder="1" applyAlignment="1" applyProtection="1">
      <alignment horizontal="left" vertical="center"/>
    </xf>
    <xf numFmtId="0" fontId="6" fillId="0" borderId="11" xfId="1" applyFont="1" applyFill="1" applyBorder="1" applyAlignment="1" applyProtection="1">
      <alignment horizontal="left" vertical="center"/>
    </xf>
    <xf numFmtId="0" fontId="6" fillId="0" borderId="10" xfId="1" applyFont="1" applyFill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3" fillId="0" borderId="29" xfId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horizontal="right" vertical="center"/>
    </xf>
    <xf numFmtId="0" fontId="13" fillId="0" borderId="50" xfId="1" applyFont="1" applyFill="1" applyBorder="1" applyAlignment="1" applyProtection="1">
      <alignment horizontal="right" vertical="center"/>
    </xf>
    <xf numFmtId="0" fontId="6" fillId="0" borderId="27" xfId="1" applyFont="1" applyFill="1" applyBorder="1" applyAlignment="1" applyProtection="1">
      <alignment vertical="center"/>
    </xf>
    <xf numFmtId="0" fontId="6" fillId="0" borderId="1" xfId="1" applyFont="1" applyFill="1" applyBorder="1" applyAlignment="1" applyProtection="1">
      <alignment vertical="center"/>
    </xf>
    <xf numFmtId="0" fontId="6" fillId="0" borderId="14" xfId="1" applyFont="1" applyFill="1" applyBorder="1" applyAlignment="1" applyProtection="1">
      <alignment horizontal="right" vertical="center"/>
    </xf>
    <xf numFmtId="0" fontId="6" fillId="0" borderId="42" xfId="1" applyFont="1" applyFill="1" applyBorder="1" applyAlignment="1" applyProtection="1">
      <alignment horizontal="right" vertical="center"/>
    </xf>
    <xf numFmtId="0" fontId="13" fillId="3" borderId="36" xfId="1" applyFont="1" applyFill="1" applyBorder="1" applyAlignment="1" applyProtection="1">
      <alignment horizontal="right" vertical="center"/>
    </xf>
    <xf numFmtId="0" fontId="13" fillId="3" borderId="39" xfId="1" applyFont="1" applyFill="1" applyBorder="1" applyAlignment="1" applyProtection="1">
      <alignment horizontal="right" vertical="center"/>
    </xf>
    <xf numFmtId="0" fontId="13" fillId="3" borderId="40" xfId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3" fillId="2" borderId="15" xfId="1" applyFont="1" applyFill="1" applyBorder="1" applyAlignment="1" applyProtection="1">
      <alignment horizontal="center" vertical="center"/>
    </xf>
    <xf numFmtId="0" fontId="13" fillId="2" borderId="17" xfId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24" xfId="0" applyNumberFormat="1" applyFont="1" applyBorder="1" applyAlignment="1" applyProtection="1">
      <alignment horizontal="center" vertical="center"/>
      <protection locked="0"/>
    </xf>
    <xf numFmtId="0" fontId="6" fillId="0" borderId="25" xfId="1" applyFont="1" applyFill="1" applyBorder="1" applyAlignment="1" applyProtection="1">
      <alignment horizontal="left" vertical="center"/>
    </xf>
    <xf numFmtId="0" fontId="6" fillId="0" borderId="18" xfId="1" applyFont="1" applyFill="1" applyBorder="1" applyAlignment="1" applyProtection="1">
      <alignment horizontal="left" vertical="center"/>
    </xf>
    <xf numFmtId="0" fontId="6" fillId="0" borderId="19" xfId="1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49" xfId="0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14" fontId="7" fillId="0" borderId="5" xfId="0" applyNumberFormat="1" applyFont="1" applyBorder="1" applyAlignment="1" applyProtection="1">
      <alignment horizontal="center" vertical="center"/>
      <protection locked="0"/>
    </xf>
    <xf numFmtId="14" fontId="7" fillId="0" borderId="6" xfId="0" applyNumberFormat="1" applyFont="1" applyBorder="1" applyAlignment="1" applyProtection="1">
      <alignment horizontal="center" vertical="center"/>
      <protection locked="0"/>
    </xf>
    <xf numFmtId="14" fontId="7" fillId="0" borderId="7" xfId="0" applyNumberFormat="1" applyFont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 vertical="top"/>
    </xf>
    <xf numFmtId="0" fontId="7" fillId="3" borderId="0" xfId="0" applyFont="1" applyFill="1" applyBorder="1" applyAlignment="1" applyProtection="1">
      <alignment horizontal="center" vertical="top"/>
    </xf>
    <xf numFmtId="0" fontId="7" fillId="3" borderId="14" xfId="0" applyFont="1" applyFill="1" applyBorder="1" applyAlignment="1" applyProtection="1">
      <alignment horizontal="center" vertical="top"/>
    </xf>
    <xf numFmtId="0" fontId="3" fillId="3" borderId="36" xfId="0" applyFont="1" applyFill="1" applyBorder="1" applyAlignment="1" applyProtection="1">
      <alignment horizontal="center"/>
    </xf>
    <xf numFmtId="0" fontId="3" fillId="3" borderId="37" xfId="0" applyFont="1" applyFill="1" applyBorder="1" applyAlignment="1" applyProtection="1">
      <alignment horizontal="center"/>
    </xf>
    <xf numFmtId="0" fontId="16" fillId="5" borderId="5" xfId="0" applyFont="1" applyFill="1" applyBorder="1" applyAlignment="1" applyProtection="1">
      <alignment horizontal="center" vertical="center" wrapText="1"/>
    </xf>
    <xf numFmtId="0" fontId="16" fillId="5" borderId="6" xfId="0" applyFont="1" applyFill="1" applyBorder="1" applyAlignment="1" applyProtection="1">
      <alignment horizontal="center" vertical="center" wrapText="1"/>
    </xf>
    <xf numFmtId="0" fontId="16" fillId="5" borderId="7" xfId="0" applyFont="1" applyFill="1" applyBorder="1" applyAlignment="1" applyProtection="1">
      <alignment horizontal="center" vertical="center" wrapText="1"/>
    </xf>
    <xf numFmtId="0" fontId="16" fillId="5" borderId="46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490856</xdr:colOff>
      <xdr:row>1</xdr:row>
      <xdr:rowOff>523875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427353-6071-4289-B731-06A0BB38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38556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>
      <selection activeCell="D5" sqref="D5"/>
    </sheetView>
  </sheetViews>
  <sheetFormatPr defaultRowHeight="14.5" x14ac:dyDescent="0.35"/>
  <cols>
    <col min="1" max="1" width="35" customWidth="1"/>
    <col min="2" max="2" width="14.453125" customWidth="1"/>
    <col min="3" max="3" width="17.54296875" customWidth="1"/>
    <col min="4" max="4" width="22.453125" customWidth="1"/>
  </cols>
  <sheetData>
    <row r="1" spans="1:4" ht="23.25" customHeight="1" x14ac:dyDescent="0.35">
      <c r="A1" s="4" t="s">
        <v>1</v>
      </c>
      <c r="B1" s="4" t="s">
        <v>2</v>
      </c>
      <c r="C1" s="4" t="s">
        <v>62</v>
      </c>
      <c r="D1" s="14" t="s">
        <v>66</v>
      </c>
    </row>
    <row r="2" spans="1:4" ht="23.25" customHeight="1" x14ac:dyDescent="0.35">
      <c r="A2" s="2" t="s">
        <v>67</v>
      </c>
      <c r="B2" s="3"/>
      <c r="C2" s="2" t="s">
        <v>64</v>
      </c>
      <c r="D2" s="2"/>
    </row>
    <row r="3" spans="1:4" ht="23.25" customHeight="1" x14ac:dyDescent="0.35">
      <c r="A3" s="2" t="s">
        <v>69</v>
      </c>
      <c r="B3" s="3"/>
      <c r="C3" s="2" t="s">
        <v>63</v>
      </c>
      <c r="D3" s="2"/>
    </row>
    <row r="4" spans="1:4" ht="23.25" customHeight="1" x14ac:dyDescent="0.35">
      <c r="A4" s="12" t="s">
        <v>65</v>
      </c>
      <c r="B4" s="11">
        <f>SUM(B2:B3)</f>
        <v>0</v>
      </c>
      <c r="C4" s="2"/>
      <c r="D4" s="2"/>
    </row>
    <row r="5" spans="1:4" ht="23.25" customHeight="1" x14ac:dyDescent="0.35">
      <c r="A5" s="2" t="s">
        <v>70</v>
      </c>
      <c r="B5" s="13">
        <f>B4*1.012</f>
        <v>0</v>
      </c>
      <c r="C5" s="2" t="s">
        <v>63</v>
      </c>
      <c r="D5" s="2" t="s">
        <v>71</v>
      </c>
    </row>
    <row r="6" spans="1:4" ht="23.25" customHeight="1" x14ac:dyDescent="0.35">
      <c r="B6" s="1"/>
    </row>
    <row r="7" spans="1:4" ht="23.25" customHeight="1" x14ac:dyDescent="0.35"/>
    <row r="8" spans="1:4" ht="23.25" customHeight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73"/>
  <sheetViews>
    <sheetView showGridLines="0" tabSelected="1" topLeftCell="A54" zoomScaleNormal="100" workbookViewId="0">
      <selection activeCell="A73" sqref="A73"/>
    </sheetView>
  </sheetViews>
  <sheetFormatPr defaultColWidth="10.453125" defaultRowHeight="14.5" x14ac:dyDescent="0.35"/>
  <cols>
    <col min="1" max="1" width="10.453125" style="5" customWidth="1"/>
    <col min="2" max="2" width="22.1796875" style="19" customWidth="1"/>
    <col min="3" max="3" width="10.453125" style="19" customWidth="1"/>
    <col min="4" max="4" width="13.453125" style="19" customWidth="1"/>
    <col min="5" max="5" width="4.7265625" style="19" customWidth="1"/>
    <col min="6" max="6" width="10.453125" style="19"/>
    <col min="7" max="7" width="6.453125" style="19" customWidth="1"/>
    <col min="8" max="8" width="18.81640625" style="20" customWidth="1"/>
    <col min="9" max="9" width="23.7265625" style="33" customWidth="1"/>
    <col min="10" max="10" width="10.453125" style="19" customWidth="1"/>
    <col min="11" max="11" width="10.453125" style="19"/>
    <col min="12" max="12" width="26.54296875" style="19" customWidth="1"/>
    <col min="13" max="80" width="10.453125" style="19"/>
    <col min="81" max="16384" width="10.453125" style="5"/>
  </cols>
  <sheetData>
    <row r="1" spans="1:80" ht="23.25" customHeight="1" x14ac:dyDescent="0.35">
      <c r="A1" s="138" t="s">
        <v>77</v>
      </c>
      <c r="B1" s="139"/>
      <c r="C1" s="139"/>
      <c r="D1" s="139"/>
      <c r="E1" s="139"/>
      <c r="F1" s="139"/>
      <c r="G1" s="139"/>
      <c r="H1" s="140"/>
      <c r="I1" s="40" t="s">
        <v>75</v>
      </c>
      <c r="J1" s="20"/>
      <c r="K1" s="20"/>
      <c r="L1" s="20"/>
    </row>
    <row r="2" spans="1:80" ht="45" customHeight="1" x14ac:dyDescent="0.35">
      <c r="A2" s="141"/>
      <c r="B2" s="142"/>
      <c r="C2" s="142"/>
      <c r="D2" s="142"/>
      <c r="E2" s="142"/>
      <c r="F2" s="142"/>
      <c r="G2" s="142"/>
      <c r="H2" s="143"/>
      <c r="I2" s="67"/>
      <c r="J2" s="20"/>
      <c r="K2" s="20"/>
      <c r="L2" s="20"/>
    </row>
    <row r="3" spans="1:80" s="6" customFormat="1" ht="16" x14ac:dyDescent="0.35">
      <c r="A3" s="144" t="s">
        <v>3</v>
      </c>
      <c r="B3" s="145"/>
      <c r="C3" s="111"/>
      <c r="D3" s="111"/>
      <c r="E3" s="114" t="s">
        <v>4</v>
      </c>
      <c r="F3" s="115"/>
      <c r="G3" s="115"/>
      <c r="H3" s="115"/>
      <c r="I3" s="116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</row>
    <row r="4" spans="1:80" s="6" customFormat="1" ht="15.75" customHeight="1" x14ac:dyDescent="0.35">
      <c r="A4" s="99" t="s">
        <v>73</v>
      </c>
      <c r="B4" s="100"/>
      <c r="C4" s="146"/>
      <c r="D4" s="146"/>
      <c r="E4" s="112"/>
      <c r="F4" s="112"/>
      <c r="G4" s="112"/>
      <c r="H4" s="112"/>
      <c r="I4" s="113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</row>
    <row r="5" spans="1:80" s="6" customFormat="1" ht="16" x14ac:dyDescent="0.35">
      <c r="A5" s="41" t="s">
        <v>6</v>
      </c>
      <c r="B5" s="42"/>
      <c r="C5" s="111"/>
      <c r="D5" s="111"/>
      <c r="E5" s="103"/>
      <c r="F5" s="103"/>
      <c r="G5" s="103"/>
      <c r="H5" s="103"/>
      <c r="I5" s="104"/>
      <c r="J5" s="20" t="s">
        <v>5</v>
      </c>
      <c r="K5" s="20" t="s">
        <v>5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</row>
    <row r="6" spans="1:80" s="6" customFormat="1" ht="16" x14ac:dyDescent="0.35">
      <c r="A6" s="41" t="s">
        <v>7</v>
      </c>
      <c r="B6" s="42"/>
      <c r="C6" s="117"/>
      <c r="D6" s="117"/>
      <c r="E6" s="103"/>
      <c r="F6" s="103"/>
      <c r="G6" s="103"/>
      <c r="H6" s="103"/>
      <c r="I6" s="104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s="6" customFormat="1" ht="16" x14ac:dyDescent="0.35">
      <c r="A7" s="99" t="s">
        <v>74</v>
      </c>
      <c r="B7" s="100"/>
      <c r="C7" s="101"/>
      <c r="D7" s="102"/>
      <c r="E7" s="103"/>
      <c r="F7" s="103"/>
      <c r="G7" s="103"/>
      <c r="H7" s="103"/>
      <c r="I7" s="104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</row>
    <row r="8" spans="1:80" s="6" customFormat="1" ht="16" x14ac:dyDescent="0.35">
      <c r="A8" s="43" t="s">
        <v>8</v>
      </c>
      <c r="B8" s="44"/>
      <c r="C8" s="101"/>
      <c r="D8" s="102"/>
      <c r="E8" s="118" t="s">
        <v>76</v>
      </c>
      <c r="F8" s="119"/>
      <c r="G8" s="119"/>
      <c r="H8" s="120"/>
      <c r="I8" s="45" t="s">
        <v>9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</row>
    <row r="9" spans="1:80" s="6" customFormat="1" ht="16.5" thickBot="1" x14ac:dyDescent="0.4">
      <c r="A9" s="121" t="s">
        <v>10</v>
      </c>
      <c r="B9" s="122"/>
      <c r="C9" s="117"/>
      <c r="D9" s="117"/>
      <c r="E9" s="123"/>
      <c r="F9" s="124"/>
      <c r="G9" s="124"/>
      <c r="H9" s="125"/>
      <c r="I9" s="46">
        <f>IF(ISERROR(E9-I2)," ",(E9-I2))</f>
        <v>0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</row>
    <row r="10" spans="1:80" ht="17.25" customHeight="1" thickBot="1" x14ac:dyDescent="0.45">
      <c r="A10" s="126" t="s">
        <v>11</v>
      </c>
      <c r="B10" s="127"/>
      <c r="C10" s="132" t="s">
        <v>12</v>
      </c>
      <c r="D10" s="132"/>
      <c r="E10" s="64"/>
      <c r="F10" s="133"/>
      <c r="G10" s="133"/>
      <c r="H10" s="133"/>
      <c r="I10" s="65"/>
    </row>
    <row r="11" spans="1:80" ht="16.5" thickBot="1" x14ac:dyDescent="0.45">
      <c r="A11" s="128"/>
      <c r="B11" s="129"/>
      <c r="C11" s="132" t="s">
        <v>13</v>
      </c>
      <c r="D11" s="132"/>
      <c r="E11" s="64"/>
      <c r="F11" s="134"/>
      <c r="G11" s="134"/>
      <c r="H11" s="134"/>
      <c r="I11" s="65"/>
    </row>
    <row r="12" spans="1:80" ht="16.5" thickBot="1" x14ac:dyDescent="0.45">
      <c r="A12" s="130"/>
      <c r="B12" s="131"/>
      <c r="C12" s="136" t="s">
        <v>14</v>
      </c>
      <c r="D12" s="137"/>
      <c r="E12" s="64"/>
      <c r="F12" s="135"/>
      <c r="G12" s="135"/>
      <c r="H12" s="135"/>
      <c r="I12" s="66"/>
    </row>
    <row r="13" spans="1:80" ht="16" x14ac:dyDescent="0.35">
      <c r="A13" s="77" t="s">
        <v>15</v>
      </c>
      <c r="B13" s="78"/>
      <c r="C13" s="78"/>
      <c r="D13" s="78"/>
      <c r="E13" s="78"/>
      <c r="F13" s="78"/>
      <c r="G13" s="78"/>
      <c r="H13" s="78"/>
      <c r="I13" s="18"/>
    </row>
    <row r="14" spans="1:80" ht="16" x14ac:dyDescent="0.4">
      <c r="A14" s="108" t="s">
        <v>16</v>
      </c>
      <c r="B14" s="109"/>
      <c r="C14" s="109"/>
      <c r="D14" s="109"/>
      <c r="E14" s="109"/>
      <c r="F14" s="109"/>
      <c r="G14" s="110"/>
      <c r="H14" s="47" t="s">
        <v>17</v>
      </c>
      <c r="I14" s="48" t="s">
        <v>18</v>
      </c>
      <c r="L14" s="20"/>
    </row>
    <row r="15" spans="1:80" s="6" customFormat="1" ht="16" x14ac:dyDescent="0.35">
      <c r="A15" s="82" t="s">
        <v>19</v>
      </c>
      <c r="B15" s="83"/>
      <c r="C15" s="83"/>
      <c r="D15" s="83"/>
      <c r="E15" s="83"/>
      <c r="F15" s="83"/>
      <c r="G15" s="84"/>
      <c r="H15" s="7"/>
      <c r="I15" s="49" t="str">
        <f>IF(H15&gt;0,"Free Issue","")</f>
        <v/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</row>
    <row r="16" spans="1:80" s="6" customFormat="1" ht="16" x14ac:dyDescent="0.35">
      <c r="A16" s="82" t="s">
        <v>20</v>
      </c>
      <c r="B16" s="83"/>
      <c r="C16" s="83"/>
      <c r="D16" s="83"/>
      <c r="E16" s="83"/>
      <c r="F16" s="83"/>
      <c r="G16" s="84"/>
      <c r="H16" s="7"/>
      <c r="I16" s="23" t="str">
        <f t="shared" ref="I16:I25" si="0">IF(H16&gt;0,"Free Issue","")</f>
        <v/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</row>
    <row r="17" spans="1:80" s="6" customFormat="1" ht="16" x14ac:dyDescent="0.35">
      <c r="A17" s="82" t="s">
        <v>21</v>
      </c>
      <c r="B17" s="83"/>
      <c r="C17" s="83"/>
      <c r="D17" s="83"/>
      <c r="E17" s="83"/>
      <c r="F17" s="83"/>
      <c r="G17" s="84"/>
      <c r="H17" s="7"/>
      <c r="I17" s="23" t="str">
        <f t="shared" si="0"/>
        <v/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</row>
    <row r="18" spans="1:80" s="6" customFormat="1" ht="16" x14ac:dyDescent="0.35">
      <c r="A18" s="82" t="s">
        <v>22</v>
      </c>
      <c r="B18" s="83"/>
      <c r="C18" s="83"/>
      <c r="D18" s="83"/>
      <c r="E18" s="83"/>
      <c r="F18" s="83"/>
      <c r="G18" s="84"/>
      <c r="H18" s="7"/>
      <c r="I18" s="23" t="str">
        <f t="shared" si="0"/>
        <v/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</row>
    <row r="19" spans="1:80" s="6" customFormat="1" ht="16" x14ac:dyDescent="0.35">
      <c r="A19" s="82" t="s">
        <v>23</v>
      </c>
      <c r="B19" s="83"/>
      <c r="C19" s="83"/>
      <c r="D19" s="83"/>
      <c r="E19" s="83"/>
      <c r="F19" s="83"/>
      <c r="G19" s="84"/>
      <c r="H19" s="7"/>
      <c r="I19" s="23" t="str">
        <f t="shared" si="0"/>
        <v/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</row>
    <row r="20" spans="1:80" s="6" customFormat="1" ht="16" x14ac:dyDescent="0.35">
      <c r="A20" s="82" t="s">
        <v>24</v>
      </c>
      <c r="B20" s="83"/>
      <c r="C20" s="83"/>
      <c r="D20" s="83"/>
      <c r="E20" s="83"/>
      <c r="F20" s="83"/>
      <c r="G20" s="84"/>
      <c r="H20" s="7"/>
      <c r="I20" s="23" t="str">
        <f t="shared" si="0"/>
        <v/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</row>
    <row r="21" spans="1:80" s="6" customFormat="1" ht="16" x14ac:dyDescent="0.35">
      <c r="A21" s="82" t="s">
        <v>25</v>
      </c>
      <c r="B21" s="83"/>
      <c r="C21" s="83"/>
      <c r="D21" s="83"/>
      <c r="E21" s="83"/>
      <c r="F21" s="83"/>
      <c r="G21" s="84"/>
      <c r="H21" s="7"/>
      <c r="I21" s="23" t="str">
        <f t="shared" si="0"/>
        <v/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</row>
    <row r="22" spans="1:80" s="8" customFormat="1" ht="16" x14ac:dyDescent="0.35">
      <c r="A22" s="82" t="s">
        <v>26</v>
      </c>
      <c r="B22" s="83"/>
      <c r="C22" s="83"/>
      <c r="D22" s="83"/>
      <c r="E22" s="83"/>
      <c r="F22" s="83"/>
      <c r="G22" s="84"/>
      <c r="H22" s="7"/>
      <c r="I22" s="23" t="str">
        <f t="shared" si="0"/>
        <v/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</row>
    <row r="23" spans="1:80" s="8" customFormat="1" ht="16" x14ac:dyDescent="0.35">
      <c r="A23" s="82" t="s">
        <v>27</v>
      </c>
      <c r="B23" s="83"/>
      <c r="C23" s="83"/>
      <c r="D23" s="83"/>
      <c r="E23" s="83"/>
      <c r="F23" s="83"/>
      <c r="G23" s="84"/>
      <c r="H23" s="7"/>
      <c r="I23" s="23" t="str">
        <f>IF(H23&gt;0,"Free Issue","")</f>
        <v/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</row>
    <row r="24" spans="1:80" s="8" customFormat="1" ht="16" x14ac:dyDescent="0.35">
      <c r="A24" s="82" t="s">
        <v>28</v>
      </c>
      <c r="B24" s="83"/>
      <c r="C24" s="83"/>
      <c r="D24" s="83"/>
      <c r="E24" s="83"/>
      <c r="F24" s="83"/>
      <c r="G24" s="84"/>
      <c r="H24" s="7"/>
      <c r="I24" s="23" t="str">
        <f t="shared" si="0"/>
        <v/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</row>
    <row r="25" spans="1:80" s="8" customFormat="1" ht="16.5" thickBot="1" x14ac:dyDescent="0.4">
      <c r="A25" s="105" t="s">
        <v>68</v>
      </c>
      <c r="B25" s="106"/>
      <c r="C25" s="106"/>
      <c r="D25" s="106"/>
      <c r="E25" s="106"/>
      <c r="F25" s="106"/>
      <c r="G25" s="107"/>
      <c r="H25" s="26"/>
      <c r="I25" s="28" t="str">
        <f t="shared" si="0"/>
        <v/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</row>
    <row r="26" spans="1:80" s="8" customFormat="1" ht="25" thickTop="1" thickBot="1" x14ac:dyDescent="0.4">
      <c r="A26" s="74" t="s">
        <v>29</v>
      </c>
      <c r="B26" s="75"/>
      <c r="C26" s="75"/>
      <c r="D26" s="75"/>
      <c r="E26" s="75"/>
      <c r="F26" s="75"/>
      <c r="G26" s="76"/>
      <c r="H26" s="27" t="str">
        <f>IF(SUM(H15:H25)&gt;0,SUM(H15:H25),"")</f>
        <v/>
      </c>
      <c r="I26" s="34" t="str">
        <f>IF(SUM(H15:H25)&gt;0,SUM(H26*9.41),"")</f>
        <v/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</row>
    <row r="27" spans="1:80" s="8" customFormat="1" ht="16" x14ac:dyDescent="0.35">
      <c r="A27" s="77" t="s">
        <v>30</v>
      </c>
      <c r="B27" s="78"/>
      <c r="C27" s="78"/>
      <c r="D27" s="78"/>
      <c r="E27" s="78"/>
      <c r="F27" s="78"/>
      <c r="G27" s="78"/>
      <c r="H27" s="78"/>
      <c r="I27" s="55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</row>
    <row r="28" spans="1:80" s="8" customFormat="1" ht="16" x14ac:dyDescent="0.35">
      <c r="A28" s="79" t="s">
        <v>16</v>
      </c>
      <c r="B28" s="80"/>
      <c r="C28" s="80"/>
      <c r="D28" s="80"/>
      <c r="E28" s="80"/>
      <c r="F28" s="80"/>
      <c r="G28" s="81"/>
      <c r="H28" s="47" t="s">
        <v>17</v>
      </c>
      <c r="I28" s="48" t="s">
        <v>18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</row>
    <row r="29" spans="1:80" s="8" customFormat="1" ht="16" x14ac:dyDescent="0.35">
      <c r="A29" s="68" t="s">
        <v>31</v>
      </c>
      <c r="B29" s="69"/>
      <c r="C29" s="69"/>
      <c r="D29" s="69"/>
      <c r="E29" s="69"/>
      <c r="F29" s="69"/>
      <c r="G29" s="70"/>
      <c r="H29" s="7"/>
      <c r="I29" s="49" t="str">
        <f>IF(H29&gt;0,"Free Issue","")</f>
        <v/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</row>
    <row r="30" spans="1:80" s="8" customFormat="1" ht="16" x14ac:dyDescent="0.35">
      <c r="A30" s="68" t="s">
        <v>32</v>
      </c>
      <c r="B30" s="69"/>
      <c r="C30" s="69"/>
      <c r="D30" s="69"/>
      <c r="E30" s="69"/>
      <c r="F30" s="69"/>
      <c r="G30" s="70"/>
      <c r="H30" s="7"/>
      <c r="I30" s="49" t="str">
        <f t="shared" ref="I30:I39" si="1">IF(H30&gt;0,"Free Issue","")</f>
        <v/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</row>
    <row r="31" spans="1:80" s="8" customFormat="1" ht="16" x14ac:dyDescent="0.35">
      <c r="A31" s="68" t="s">
        <v>33</v>
      </c>
      <c r="B31" s="69"/>
      <c r="C31" s="69"/>
      <c r="D31" s="69"/>
      <c r="E31" s="69"/>
      <c r="F31" s="69"/>
      <c r="G31" s="70"/>
      <c r="H31" s="7"/>
      <c r="I31" s="49" t="str">
        <f t="shared" si="1"/>
        <v/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</row>
    <row r="32" spans="1:80" s="8" customFormat="1" ht="16" x14ac:dyDescent="0.35">
      <c r="A32" s="68" t="s">
        <v>34</v>
      </c>
      <c r="B32" s="69"/>
      <c r="C32" s="69"/>
      <c r="D32" s="69"/>
      <c r="E32" s="69"/>
      <c r="F32" s="69"/>
      <c r="G32" s="70"/>
      <c r="H32" s="7"/>
      <c r="I32" s="49" t="str">
        <f t="shared" si="1"/>
        <v/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</row>
    <row r="33" spans="1:80" s="8" customFormat="1" ht="16" x14ac:dyDescent="0.35">
      <c r="A33" s="68" t="s">
        <v>35</v>
      </c>
      <c r="B33" s="69"/>
      <c r="C33" s="69"/>
      <c r="D33" s="69"/>
      <c r="E33" s="69"/>
      <c r="F33" s="69"/>
      <c r="G33" s="70"/>
      <c r="H33" s="7"/>
      <c r="I33" s="49" t="str">
        <f t="shared" si="1"/>
        <v/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</row>
    <row r="34" spans="1:80" s="8" customFormat="1" ht="16" x14ac:dyDescent="0.35">
      <c r="A34" s="68" t="s">
        <v>36</v>
      </c>
      <c r="B34" s="69"/>
      <c r="C34" s="69"/>
      <c r="D34" s="69"/>
      <c r="E34" s="69"/>
      <c r="F34" s="69"/>
      <c r="G34" s="70"/>
      <c r="H34" s="7"/>
      <c r="I34" s="49" t="str">
        <f t="shared" si="1"/>
        <v/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</row>
    <row r="35" spans="1:80" s="8" customFormat="1" ht="16" x14ac:dyDescent="0.35">
      <c r="A35" s="68" t="s">
        <v>37</v>
      </c>
      <c r="B35" s="69"/>
      <c r="C35" s="69"/>
      <c r="D35" s="69"/>
      <c r="E35" s="69"/>
      <c r="F35" s="69"/>
      <c r="G35" s="70"/>
      <c r="H35" s="7"/>
      <c r="I35" s="49" t="str">
        <f t="shared" si="1"/>
        <v/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</row>
    <row r="36" spans="1:80" s="8" customFormat="1" ht="16" x14ac:dyDescent="0.35">
      <c r="A36" s="68" t="s">
        <v>38</v>
      </c>
      <c r="B36" s="69"/>
      <c r="C36" s="69"/>
      <c r="D36" s="69"/>
      <c r="E36" s="69"/>
      <c r="F36" s="69"/>
      <c r="G36" s="70"/>
      <c r="H36" s="7"/>
      <c r="I36" s="49" t="str">
        <f t="shared" si="1"/>
        <v/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</row>
    <row r="37" spans="1:80" s="8" customFormat="1" ht="16" x14ac:dyDescent="0.35">
      <c r="A37" s="68" t="s">
        <v>39</v>
      </c>
      <c r="B37" s="69"/>
      <c r="C37" s="69"/>
      <c r="D37" s="69"/>
      <c r="E37" s="69"/>
      <c r="F37" s="69"/>
      <c r="G37" s="70"/>
      <c r="H37" s="7"/>
      <c r="I37" s="49" t="str">
        <f t="shared" si="1"/>
        <v/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</row>
    <row r="38" spans="1:80" s="8" customFormat="1" ht="16" x14ac:dyDescent="0.35">
      <c r="A38" s="68" t="s">
        <v>40</v>
      </c>
      <c r="B38" s="69"/>
      <c r="C38" s="69"/>
      <c r="D38" s="69"/>
      <c r="E38" s="69"/>
      <c r="F38" s="69"/>
      <c r="G38" s="70"/>
      <c r="H38" s="7"/>
      <c r="I38" s="49" t="str">
        <f t="shared" si="1"/>
        <v/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</row>
    <row r="39" spans="1:80" s="8" customFormat="1" ht="16.5" thickBot="1" x14ac:dyDescent="0.4">
      <c r="A39" s="71" t="s">
        <v>41</v>
      </c>
      <c r="B39" s="72"/>
      <c r="C39" s="72"/>
      <c r="D39" s="72"/>
      <c r="E39" s="72"/>
      <c r="F39" s="72"/>
      <c r="G39" s="73"/>
      <c r="H39" s="26"/>
      <c r="I39" s="51" t="str">
        <f t="shared" si="1"/>
        <v/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</row>
    <row r="40" spans="1:80" s="8" customFormat="1" ht="17" thickTop="1" thickBot="1" x14ac:dyDescent="0.4">
      <c r="A40" s="74" t="s">
        <v>29</v>
      </c>
      <c r="B40" s="75"/>
      <c r="C40" s="75"/>
      <c r="D40" s="75"/>
      <c r="E40" s="75"/>
      <c r="F40" s="75"/>
      <c r="G40" s="76"/>
      <c r="H40" s="52" t="str">
        <f>IF(SUM(H29:H39)&gt;0,SUM(H29:H39),"")</f>
        <v/>
      </c>
      <c r="I40" s="53" t="str">
        <f>IF(SUM(H29:H39)&gt;0,SUM(H40*9.41),"")</f>
        <v/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</row>
    <row r="41" spans="1:80" s="8" customFormat="1" ht="16" x14ac:dyDescent="0.35">
      <c r="A41" s="77" t="s">
        <v>42</v>
      </c>
      <c r="B41" s="78"/>
      <c r="C41" s="78"/>
      <c r="D41" s="78"/>
      <c r="E41" s="78"/>
      <c r="F41" s="78"/>
      <c r="G41" s="78"/>
      <c r="H41" s="78"/>
      <c r="I41" s="5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</row>
    <row r="42" spans="1:80" s="8" customFormat="1" ht="16" x14ac:dyDescent="0.35">
      <c r="A42" s="79" t="s">
        <v>16</v>
      </c>
      <c r="B42" s="80"/>
      <c r="C42" s="80"/>
      <c r="D42" s="80"/>
      <c r="E42" s="80"/>
      <c r="F42" s="80"/>
      <c r="G42" s="81"/>
      <c r="H42" s="47" t="s">
        <v>17</v>
      </c>
      <c r="I42" s="48" t="s">
        <v>18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</row>
    <row r="43" spans="1:80" s="8" customFormat="1" ht="16" x14ac:dyDescent="0.35">
      <c r="A43" s="68" t="s">
        <v>43</v>
      </c>
      <c r="B43" s="69"/>
      <c r="C43" s="69"/>
      <c r="D43" s="69"/>
      <c r="E43" s="69"/>
      <c r="F43" s="69"/>
      <c r="G43" s="70"/>
      <c r="H43" s="7"/>
      <c r="I43" s="49" t="str">
        <f>IF(H43&gt;0,"Free Issue","")</f>
        <v/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</row>
    <row r="44" spans="1:80" s="8" customFormat="1" ht="16" x14ac:dyDescent="0.35">
      <c r="A44" s="68" t="s">
        <v>44</v>
      </c>
      <c r="B44" s="69"/>
      <c r="C44" s="69"/>
      <c r="D44" s="69"/>
      <c r="E44" s="69"/>
      <c r="F44" s="69"/>
      <c r="G44" s="70"/>
      <c r="H44" s="7"/>
      <c r="I44" s="49" t="str">
        <f t="shared" ref="I44:I46" si="2">IF(H44&gt;0,"Free Issue","")</f>
        <v/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</row>
    <row r="45" spans="1:80" s="8" customFormat="1" ht="16" x14ac:dyDescent="0.35">
      <c r="A45" s="68" t="s">
        <v>45</v>
      </c>
      <c r="B45" s="69"/>
      <c r="C45" s="69"/>
      <c r="D45" s="69"/>
      <c r="E45" s="69"/>
      <c r="F45" s="69"/>
      <c r="G45" s="70"/>
      <c r="H45" s="7"/>
      <c r="I45" s="49" t="str">
        <f t="shared" si="2"/>
        <v/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</row>
    <row r="46" spans="1:80" s="8" customFormat="1" ht="16.5" thickBot="1" x14ac:dyDescent="0.4">
      <c r="A46" s="71" t="s">
        <v>46</v>
      </c>
      <c r="B46" s="72"/>
      <c r="C46" s="72"/>
      <c r="D46" s="72"/>
      <c r="E46" s="72"/>
      <c r="F46" s="72"/>
      <c r="G46" s="73"/>
      <c r="H46" s="26"/>
      <c r="I46" s="51" t="str">
        <f t="shared" si="2"/>
        <v/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</row>
    <row r="47" spans="1:80" s="8" customFormat="1" ht="17" thickTop="1" thickBot="1" x14ac:dyDescent="0.4">
      <c r="A47" s="74" t="s">
        <v>29</v>
      </c>
      <c r="B47" s="75"/>
      <c r="C47" s="75"/>
      <c r="D47" s="75"/>
      <c r="E47" s="75"/>
      <c r="F47" s="75"/>
      <c r="G47" s="76"/>
      <c r="H47" s="52" t="str">
        <f>IF(SUM(H43:H46)&gt;0,SUM(H43:H46),"")</f>
        <v/>
      </c>
      <c r="I47" s="54" t="str">
        <f>IF(SUM(H43:H46)&gt;0,SUM(H47*6.96),"")</f>
        <v/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</row>
    <row r="48" spans="1:80" s="8" customFormat="1" ht="16" x14ac:dyDescent="0.35">
      <c r="A48" s="77" t="s">
        <v>47</v>
      </c>
      <c r="B48" s="78"/>
      <c r="C48" s="78"/>
      <c r="D48" s="78"/>
      <c r="E48" s="78"/>
      <c r="F48" s="78"/>
      <c r="G48" s="78"/>
      <c r="H48" s="78"/>
      <c r="I48" s="50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</row>
    <row r="49" spans="1:80" s="8" customFormat="1" ht="16" x14ac:dyDescent="0.35">
      <c r="A49" s="79" t="s">
        <v>16</v>
      </c>
      <c r="B49" s="80"/>
      <c r="C49" s="80"/>
      <c r="D49" s="80"/>
      <c r="E49" s="80"/>
      <c r="F49" s="80"/>
      <c r="G49" s="81"/>
      <c r="H49" s="47" t="s">
        <v>17</v>
      </c>
      <c r="I49" s="48" t="s">
        <v>18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</row>
    <row r="50" spans="1:80" s="8" customFormat="1" ht="16" x14ac:dyDescent="0.35">
      <c r="A50" s="68" t="s">
        <v>48</v>
      </c>
      <c r="B50" s="69"/>
      <c r="C50" s="69"/>
      <c r="D50" s="69"/>
      <c r="E50" s="69"/>
      <c r="F50" s="69"/>
      <c r="G50" s="70"/>
      <c r="H50" s="7"/>
      <c r="I50" s="49" t="str">
        <f>IF(H50&gt;0,"Free Issue","")</f>
        <v/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</row>
    <row r="51" spans="1:80" s="8" customFormat="1" ht="16" x14ac:dyDescent="0.35">
      <c r="A51" s="68" t="s">
        <v>49</v>
      </c>
      <c r="B51" s="69"/>
      <c r="C51" s="69"/>
      <c r="D51" s="69"/>
      <c r="E51" s="69"/>
      <c r="F51" s="69"/>
      <c r="G51" s="70"/>
      <c r="H51" s="7"/>
      <c r="I51" s="49" t="str">
        <f t="shared" ref="I51:I53" si="3">IF(H51&gt;0,"Free Issue","")</f>
        <v/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</row>
    <row r="52" spans="1:80" s="8" customFormat="1" ht="16" x14ac:dyDescent="0.35">
      <c r="A52" s="68" t="s">
        <v>50</v>
      </c>
      <c r="B52" s="69"/>
      <c r="C52" s="69"/>
      <c r="D52" s="69"/>
      <c r="E52" s="69"/>
      <c r="F52" s="69"/>
      <c r="G52" s="70"/>
      <c r="H52" s="7"/>
      <c r="I52" s="49" t="str">
        <f t="shared" si="3"/>
        <v/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</row>
    <row r="53" spans="1:80" s="8" customFormat="1" ht="16" x14ac:dyDescent="0.35">
      <c r="A53" s="68" t="s">
        <v>51</v>
      </c>
      <c r="B53" s="69"/>
      <c r="C53" s="69"/>
      <c r="D53" s="69"/>
      <c r="E53" s="69"/>
      <c r="F53" s="69"/>
      <c r="G53" s="70"/>
      <c r="H53" s="7"/>
      <c r="I53" s="49" t="str">
        <f t="shared" si="3"/>
        <v/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</row>
    <row r="54" spans="1:80" s="8" customFormat="1" ht="16" x14ac:dyDescent="0.35">
      <c r="A54" s="68" t="s">
        <v>52</v>
      </c>
      <c r="B54" s="69"/>
      <c r="C54" s="69"/>
      <c r="D54" s="69"/>
      <c r="E54" s="69"/>
      <c r="F54" s="69"/>
      <c r="G54" s="70"/>
      <c r="H54" s="7"/>
      <c r="I54" s="49" t="str">
        <f>IF(H54&gt;0,"Free Issue","")</f>
        <v/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</row>
    <row r="55" spans="1:80" s="8" customFormat="1" ht="16.5" thickBot="1" x14ac:dyDescent="0.4">
      <c r="A55" s="71" t="s">
        <v>53</v>
      </c>
      <c r="B55" s="72"/>
      <c r="C55" s="72"/>
      <c r="D55" s="72"/>
      <c r="E55" s="72"/>
      <c r="F55" s="72"/>
      <c r="G55" s="73"/>
      <c r="H55" s="26"/>
      <c r="I55" s="51" t="str">
        <f>IF(H55&gt;0,"Free Issue","")</f>
        <v/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</row>
    <row r="56" spans="1:80" s="8" customFormat="1" ht="17" thickTop="1" thickBot="1" x14ac:dyDescent="0.4">
      <c r="A56" s="74" t="s">
        <v>29</v>
      </c>
      <c r="B56" s="75"/>
      <c r="C56" s="75"/>
      <c r="D56" s="75"/>
      <c r="E56" s="75"/>
      <c r="F56" s="75"/>
      <c r="G56" s="76"/>
      <c r="H56" s="52" t="str">
        <f>IF(SUM(H50:H55)&gt;0,SUM(H50:H55),"")</f>
        <v/>
      </c>
      <c r="I56" s="54" t="str">
        <f>IF(SUM(H50:H55)&gt;0,SUM(H56*6.96),"")</f>
        <v/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</row>
    <row r="57" spans="1:80" s="8" customFormat="1" ht="16" x14ac:dyDescent="0.35">
      <c r="A57" s="77" t="s">
        <v>54</v>
      </c>
      <c r="B57" s="78"/>
      <c r="C57" s="78"/>
      <c r="D57" s="78"/>
      <c r="E57" s="78"/>
      <c r="F57" s="78"/>
      <c r="G57" s="78"/>
      <c r="H57" s="78"/>
      <c r="I57" s="50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</row>
    <row r="58" spans="1:80" s="8" customFormat="1" ht="16" x14ac:dyDescent="0.35">
      <c r="A58" s="79" t="s">
        <v>16</v>
      </c>
      <c r="B58" s="80"/>
      <c r="C58" s="80"/>
      <c r="D58" s="80"/>
      <c r="E58" s="80"/>
      <c r="F58" s="80"/>
      <c r="G58" s="81"/>
      <c r="H58" s="47" t="s">
        <v>17</v>
      </c>
      <c r="I58" s="48" t="s">
        <v>18</v>
      </c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</row>
    <row r="59" spans="1:80" s="8" customFormat="1" ht="16" x14ac:dyDescent="0.35">
      <c r="A59" s="68" t="s">
        <v>55</v>
      </c>
      <c r="B59" s="69"/>
      <c r="C59" s="69"/>
      <c r="D59" s="69"/>
      <c r="E59" s="69"/>
      <c r="F59" s="69"/>
      <c r="G59" s="70"/>
      <c r="H59" s="7"/>
      <c r="I59" s="49" t="str">
        <f>IF(H59&gt;0,"Free Issue","")</f>
        <v/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</row>
    <row r="60" spans="1:80" s="8" customFormat="1" ht="16" x14ac:dyDescent="0.35">
      <c r="A60" s="82" t="s">
        <v>56</v>
      </c>
      <c r="B60" s="83"/>
      <c r="C60" s="83"/>
      <c r="D60" s="83"/>
      <c r="E60" s="83"/>
      <c r="F60" s="83"/>
      <c r="G60" s="84"/>
      <c r="H60" s="7"/>
      <c r="I60" s="49" t="str">
        <f t="shared" ref="I60:I61" si="4">IF(H60&gt;0,"Free Issue","")</f>
        <v/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</row>
    <row r="61" spans="1:80" s="8" customFormat="1" ht="16" x14ac:dyDescent="0.35">
      <c r="A61" s="82" t="s">
        <v>57</v>
      </c>
      <c r="B61" s="83"/>
      <c r="C61" s="83"/>
      <c r="D61" s="83"/>
      <c r="E61" s="83"/>
      <c r="F61" s="83"/>
      <c r="G61" s="84"/>
      <c r="H61" s="7"/>
      <c r="I61" s="49" t="str">
        <f t="shared" si="4"/>
        <v/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</row>
    <row r="62" spans="1:80" s="8" customFormat="1" ht="16.5" thickBot="1" x14ac:dyDescent="0.4">
      <c r="A62" s="86" t="s">
        <v>58</v>
      </c>
      <c r="B62" s="87"/>
      <c r="C62" s="87"/>
      <c r="D62" s="87"/>
      <c r="E62" s="87"/>
      <c r="F62" s="87"/>
      <c r="G62" s="88"/>
      <c r="H62" s="56" t="str">
        <f>IF(SUM(H59:H61)&gt;0,SUM(H59:H61),"")</f>
        <v/>
      </c>
      <c r="I62" s="57" t="str">
        <f>IF(SUM(H59:H61)&gt;0,SUM(H62*66.86),"")</f>
        <v/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</row>
    <row r="63" spans="1:80" s="8" customFormat="1" ht="16" x14ac:dyDescent="0.35">
      <c r="A63" s="97" t="s">
        <v>72</v>
      </c>
      <c r="B63" s="98"/>
      <c r="C63" s="98"/>
      <c r="D63" s="98"/>
      <c r="E63" s="98"/>
      <c r="F63" s="98"/>
      <c r="G63" s="98"/>
      <c r="H63" s="58" t="s">
        <v>17</v>
      </c>
      <c r="I63" s="59" t="s">
        <v>18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</row>
    <row r="64" spans="1:80" s="8" customFormat="1" ht="16" x14ac:dyDescent="0.35">
      <c r="A64" s="89" t="s">
        <v>59</v>
      </c>
      <c r="B64" s="90"/>
      <c r="C64" s="90"/>
      <c r="D64" s="90"/>
      <c r="E64" s="90"/>
      <c r="F64" s="90"/>
      <c r="G64" s="90"/>
      <c r="H64" s="7"/>
      <c r="I64" s="60" t="s">
        <v>5</v>
      </c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</row>
    <row r="65" spans="1:80" s="8" customFormat="1" ht="16.5" thickBot="1" x14ac:dyDescent="0.4">
      <c r="A65" s="71" t="s">
        <v>60</v>
      </c>
      <c r="B65" s="72"/>
      <c r="C65" s="72"/>
      <c r="D65" s="72"/>
      <c r="E65" s="72"/>
      <c r="F65" s="72"/>
      <c r="G65" s="73"/>
      <c r="H65" s="26"/>
      <c r="I65" s="61" t="str">
        <f>IF(H65&gt;0,"Free Issue","")</f>
        <v/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</row>
    <row r="66" spans="1:80" s="8" customFormat="1" ht="17" thickTop="1" thickBot="1" x14ac:dyDescent="0.4">
      <c r="A66" s="74" t="s">
        <v>0</v>
      </c>
      <c r="B66" s="91"/>
      <c r="C66" s="91"/>
      <c r="D66" s="91"/>
      <c r="E66" s="91"/>
      <c r="F66" s="91"/>
      <c r="G66" s="92"/>
      <c r="H66" s="52" t="str">
        <f>IF(SUM(H64:H65)&gt;0,SUM(H64:H65),"")</f>
        <v/>
      </c>
      <c r="I66" s="54" t="str">
        <f>IF(SUM(H64:H65)&gt;0,H66*3,"")</f>
        <v/>
      </c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</row>
    <row r="67" spans="1:80" ht="16.5" thickBot="1" x14ac:dyDescent="0.4">
      <c r="A67" s="93" t="s">
        <v>61</v>
      </c>
      <c r="B67" s="94"/>
      <c r="C67" s="94"/>
      <c r="D67" s="94"/>
      <c r="E67" s="94"/>
      <c r="F67" s="94"/>
      <c r="G67" s="95"/>
      <c r="H67" s="62" t="str">
        <f>IF(SUM(H26,H40,H47,H56,H62,H66)&gt;0,SUM(H26,H40,H47,H56,H62,H66),"")</f>
        <v/>
      </c>
      <c r="I67" s="63" t="str">
        <f>IF(SUM(I26,I40,I47,I56,I62,I66)&gt;0,SUM(I26,I40,I47,I56,I62,I66),"")</f>
        <v/>
      </c>
    </row>
    <row r="68" spans="1:80" ht="15" x14ac:dyDescent="0.35">
      <c r="A68" s="24"/>
      <c r="B68" s="25"/>
      <c r="C68" s="25"/>
      <c r="D68" s="25"/>
      <c r="E68" s="25"/>
      <c r="F68" s="25"/>
      <c r="G68" s="25"/>
      <c r="H68" s="25"/>
      <c r="I68" s="29"/>
    </row>
    <row r="69" spans="1:80" ht="16" x14ac:dyDescent="0.35">
      <c r="A69" s="15"/>
      <c r="B69" s="9"/>
      <c r="C69" s="9"/>
      <c r="D69" s="96"/>
      <c r="E69" s="96"/>
      <c r="F69" s="96"/>
      <c r="G69" s="96"/>
      <c r="H69" s="96"/>
      <c r="I69" s="30"/>
    </row>
    <row r="70" spans="1:80" ht="18.5" x14ac:dyDescent="0.35">
      <c r="A70" s="16"/>
      <c r="B70" s="10"/>
      <c r="C70" s="10"/>
      <c r="D70" s="10"/>
      <c r="E70" s="10"/>
      <c r="F70" s="10"/>
      <c r="G70" s="10"/>
      <c r="H70" s="10"/>
      <c r="I70" s="31"/>
    </row>
    <row r="71" spans="1:80" ht="16.5" thickBot="1" x14ac:dyDescent="0.4">
      <c r="A71" s="35"/>
      <c r="B71" s="17"/>
      <c r="C71" s="17"/>
      <c r="D71" s="85"/>
      <c r="E71" s="85"/>
      <c r="F71" s="85"/>
      <c r="G71" s="85"/>
      <c r="H71" s="85"/>
      <c r="I71" s="32"/>
    </row>
    <row r="72" spans="1:80" ht="12" customHeight="1" x14ac:dyDescent="0.35">
      <c r="A72" s="36" t="s">
        <v>78</v>
      </c>
      <c r="B72" s="37"/>
      <c r="E72" s="22"/>
      <c r="F72" s="22"/>
    </row>
    <row r="73" spans="1:80" ht="12" customHeight="1" x14ac:dyDescent="0.35">
      <c r="A73" s="38" t="s">
        <v>79</v>
      </c>
      <c r="B73" s="39"/>
    </row>
  </sheetData>
  <sheetProtection selectLockedCells="1"/>
  <mergeCells count="81">
    <mergeCell ref="A1:H2"/>
    <mergeCell ref="A3:B3"/>
    <mergeCell ref="C3:D3"/>
    <mergeCell ref="C4:D4"/>
    <mergeCell ref="A4:B4"/>
    <mergeCell ref="C5:D5"/>
    <mergeCell ref="E4:I4"/>
    <mergeCell ref="E5:I5"/>
    <mergeCell ref="E3:I3"/>
    <mergeCell ref="A13:H13"/>
    <mergeCell ref="C6:D6"/>
    <mergeCell ref="C8:D8"/>
    <mergeCell ref="E8:H8"/>
    <mergeCell ref="A9:B9"/>
    <mergeCell ref="C9:D9"/>
    <mergeCell ref="E9:H9"/>
    <mergeCell ref="A10:B12"/>
    <mergeCell ref="C10:D10"/>
    <mergeCell ref="F10:H12"/>
    <mergeCell ref="C11:D11"/>
    <mergeCell ref="C12:D12"/>
    <mergeCell ref="A7:B7"/>
    <mergeCell ref="C7:D7"/>
    <mergeCell ref="E7:I7"/>
    <mergeCell ref="E6:I6"/>
    <mergeCell ref="A25:G25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37:G37"/>
    <mergeCell ref="A26:G26"/>
    <mergeCell ref="A27:H27"/>
    <mergeCell ref="A28:G28"/>
    <mergeCell ref="A29:G29"/>
    <mergeCell ref="A30:G30"/>
    <mergeCell ref="A31:G31"/>
    <mergeCell ref="A32:G32"/>
    <mergeCell ref="A33:G33"/>
    <mergeCell ref="A34:G34"/>
    <mergeCell ref="A35:G35"/>
    <mergeCell ref="A36:G36"/>
    <mergeCell ref="A49:G49"/>
    <mergeCell ref="A38:G38"/>
    <mergeCell ref="A39:G39"/>
    <mergeCell ref="A40:G40"/>
    <mergeCell ref="A41:H41"/>
    <mergeCell ref="A42:G42"/>
    <mergeCell ref="A43:G43"/>
    <mergeCell ref="A44:G44"/>
    <mergeCell ref="A45:G45"/>
    <mergeCell ref="A46:G46"/>
    <mergeCell ref="A47:G47"/>
    <mergeCell ref="A48:H48"/>
    <mergeCell ref="A60:G60"/>
    <mergeCell ref="A61:G61"/>
    <mergeCell ref="D71:H71"/>
    <mergeCell ref="A62:G62"/>
    <mergeCell ref="A64:G64"/>
    <mergeCell ref="A65:G65"/>
    <mergeCell ref="A66:G66"/>
    <mergeCell ref="A67:G67"/>
    <mergeCell ref="D69:H69"/>
    <mergeCell ref="A63:G63"/>
    <mergeCell ref="A55:G55"/>
    <mergeCell ref="A56:G56"/>
    <mergeCell ref="A57:H57"/>
    <mergeCell ref="A58:G58"/>
    <mergeCell ref="A59:G59"/>
    <mergeCell ref="A50:G50"/>
    <mergeCell ref="A51:G51"/>
    <mergeCell ref="A52:G52"/>
    <mergeCell ref="A53:G53"/>
    <mergeCell ref="A54:G54"/>
  </mergeCells>
  <phoneticPr fontId="18" type="noConversion"/>
  <dataValidations xWindow="787" yWindow="322" count="1">
    <dataValidation type="date" errorStyle="information" operator="greaterThan" allowBlank="1" showInputMessage="1" showErrorMessage="1" errorTitle="ERROR enter in correct format" error="mm/dd/yyyy" promptTitle="DATE FORMAT" prompt="mm/dd/yyyy" sqref="E9:H9 I2" xr:uid="{00000000-0002-0000-0100-000000000000}">
      <formula1>41877</formula1>
    </dataValidation>
  </dataValidations>
  <pageMargins left="1" right="0.25" top="0.75" bottom="0.75" header="0.3" footer="0.3"/>
  <pageSetup scale="65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39C11E5169EA48BB2828AFCF7A641E" ma:contentTypeVersion="7" ma:contentTypeDescription="Create a new document." ma:contentTypeScope="" ma:versionID="1728acb52f0982b81b927ff43d019f78">
  <xsd:schema xmlns:xsd="http://www.w3.org/2001/XMLSchema" xmlns:xs="http://www.w3.org/2001/XMLSchema" xmlns:p="http://schemas.microsoft.com/office/2006/metadata/properties" xmlns:ns3="7981cb23-dfd9-4da2-b0d6-84348c676871" targetNamespace="http://schemas.microsoft.com/office/2006/metadata/properties" ma:root="true" ma:fieldsID="8ad4ee743c9d2a75c822b41446322388" ns3:_="">
    <xsd:import namespace="7981cb23-dfd9-4da2-b0d6-84348c6768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1cb23-dfd9-4da2-b0d6-84348c676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44E7B9-033E-4B8B-B71C-436D559FEE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3F887C-F903-48DD-B525-31749E29D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81cb23-dfd9-4da2-b0d6-84348c6768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B45575-2159-4BD0-838B-95948EBBDE6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981cb23-dfd9-4da2-b0d6-84348c67687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EST</vt:lpstr>
      <vt:lpstr>BLANK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Nuce, Charles L CIV</dc:creator>
  <cp:lastModifiedBy>Hatfield CTR Laura Ashley</cp:lastModifiedBy>
  <cp:lastPrinted>2017-08-08T15:46:46Z</cp:lastPrinted>
  <dcterms:created xsi:type="dcterms:W3CDTF">2015-11-12T16:27:16Z</dcterms:created>
  <dcterms:modified xsi:type="dcterms:W3CDTF">2023-07-27T17:26:23Z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0x0101000239C11E5169EA48BB2828AFCF7A641E</vt:lpwstr>
  </property>
</Properties>
</file>